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5-201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<sst xmlns="http://schemas.openxmlformats.org/spreadsheetml/2006/main" count="26" uniqueCount="24">
  <si>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</si>
  <si>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</si>
  <si>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</si>
  <si>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</si>
  <si>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</si>
  <si>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</si>
  <si>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</si>
  <si>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</si>
  <si>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</si>
  <si>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</si>
  <si>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</si>
  <si>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</si>
  <si>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</si>
  <si>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Утверждено на 2015 год</t>
  </si>
  <si>
    <t>Уточненный план на 2015 год</t>
  </si>
  <si>
    <t>Утверждено на 2016 год</t>
  </si>
  <si>
    <t>Уточненный план на 2016 год</t>
  </si>
  <si>
    <t>Утверждено на 2017 год</t>
  </si>
  <si>
    <t>Уточненный план на 2017 год</t>
  </si>
  <si>
    <t>Увеличение (+),    уменьшение       (-)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</si>
  <si>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</si>
  <si>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</si>
  <si>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Изменения в Приложение № 14  "Источники внутреннего финансирования дефицита бюджета города Обнинска на 2015 год и плановый период 2016 и 2017 годов"</t>
  </si>
  <si>
    <t>Приложение № 6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29 декабря 2015 года  № 01-07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</si>
</sst>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48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2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90" zoomScaleNormal="90" zoomScalePageLayoutView="0" workbookViewId="0" topLeftCell="B1">
      <selection activeCell="H1" sqref="H1:K1"/>
    </sheetView>
  </sheetViews>
  <sheetFormatPr defaultColWidth="9.00390625" defaultRowHeight="12.75"/>
  <cols>
    <col min="1" max="1" width="25.00390625" style="1" customWidth="1"/>
    <col min="2" max="2" width="36.75390625" style="1" customWidth="1"/>
    <col min="3" max="3" width="18.25390625" style="1" customWidth="1"/>
    <col min="4" max="4" width="15.75390625" style="0" customWidth="1"/>
    <col min="5" max="5" width="18.75390625" style="0" customWidth="1"/>
    <col min="6" max="6" width="18.25390625" style="1" customWidth="1"/>
    <col min="7" max="7" width="14.75390625" style="0" customWidth="1"/>
    <col min="8" max="8" width="18.75390625" style="0" customWidth="1"/>
    <col min="9" max="9" width="18.25390625" style="1" customWidth="1"/>
    <col min="10" max="10" width="14.25390625" style="0" customWidth="1"/>
    <col min="11" max="11" width="18.75390625" style="0" customWidth="1"/>
  </cols>
  <sheetData>
    <row r="1" spans="1:11" ht="75" customHeight="1">
      <c r="A1" s="3"/>
      <c r="B1" s="4"/>
      <c r="C1" s="25"/>
      <c r="D1" s="26"/>
      <c r="E1" s="26"/>
      <c r="F1" s="12"/>
      <c r="G1" s="19"/>
      <c r="H1" s="23" t="s">
        <v>23</v>
      </c>
      <c r="I1" s="24"/>
      <c r="J1" s="24"/>
      <c r="K1" s="24"/>
    </row>
    <row r="2" spans="1:11" ht="12.75" customHeight="1">
      <c r="A2" s="3"/>
      <c r="B2" s="4"/>
      <c r="C2" s="6"/>
      <c r="D2" s="4"/>
      <c r="E2" s="4"/>
      <c r="F2" s="6"/>
      <c r="G2" s="4"/>
      <c r="H2" s="4"/>
      <c r="I2" s="6"/>
      <c r="J2" s="4"/>
      <c r="K2" s="4"/>
    </row>
    <row r="3" spans="1:11" ht="18.75">
      <c r="A3" s="20" t="s">
        <v>22</v>
      </c>
      <c r="B3" s="20"/>
      <c r="C3" s="20"/>
      <c r="D3" s="21"/>
      <c r="E3" s="21"/>
      <c r="F3" s="22"/>
      <c r="G3" s="22"/>
      <c r="H3" s="22"/>
      <c r="I3" s="22"/>
      <c r="J3" s="22"/>
      <c r="K3" s="22"/>
    </row>
    <row r="4" spans="1:11" s="14" customFormat="1" ht="63.75" customHeight="1">
      <c r="A4" s="13" t="s">
        <v>2</v>
      </c>
      <c r="B4" s="13" t="s">
        <v>0</v>
      </c>
      <c r="C4" s="13" t="s">
        <v>13</v>
      </c>
      <c r="D4" s="17" t="s">
        <v>19</v>
      </c>
      <c r="E4" s="18" t="s">
        <v>14</v>
      </c>
      <c r="F4" s="13" t="s">
        <v>15</v>
      </c>
      <c r="G4" s="17" t="s">
        <v>19</v>
      </c>
      <c r="H4" s="18" t="s">
        <v>16</v>
      </c>
      <c r="I4" s="13" t="s">
        <v>17</v>
      </c>
      <c r="J4" s="17" t="s">
        <v>19</v>
      </c>
      <c r="K4" s="18" t="s">
        <v>18</v>
      </c>
    </row>
    <row r="5" spans="1:11" ht="63">
      <c r="A5" s="8" t="s">
        <v>3</v>
      </c>
      <c r="B5" s="9" t="s">
        <v>4</v>
      </c>
      <c r="C5" s="15">
        <f>270859462.96</f>
        <v>270859462.96</v>
      </c>
      <c r="D5" s="15">
        <v>-3420650.84</v>
      </c>
      <c r="E5" s="15">
        <f aca="true" t="shared" si="0" ref="E5:E11">SUM(C5:D5)</f>
        <v>267438812.11999997</v>
      </c>
      <c r="F5" s="7">
        <f>435567460</f>
        <v>435567460</v>
      </c>
      <c r="G5" s="15"/>
      <c r="H5" s="15">
        <f aca="true" t="shared" si="1" ref="H5:H11">SUM(F5:G5)</f>
        <v>435567460</v>
      </c>
      <c r="I5" s="7">
        <f>396521996</f>
        <v>396521996</v>
      </c>
      <c r="J5" s="15">
        <v>19679493</v>
      </c>
      <c r="K5" s="15">
        <f aca="true" t="shared" si="2" ref="K5:K11">SUM(I5:J5)</f>
        <v>416201489</v>
      </c>
    </row>
    <row r="6" spans="1:11" ht="63">
      <c r="A6" s="8" t="s">
        <v>5</v>
      </c>
      <c r="B6" s="9" t="s">
        <v>6</v>
      </c>
      <c r="C6" s="15">
        <v>-140176000</v>
      </c>
      <c r="D6" s="15"/>
      <c r="E6" s="15">
        <f t="shared" si="0"/>
        <v>-140176000</v>
      </c>
      <c r="F6" s="7">
        <f>-200000000</f>
        <v>-200000000</v>
      </c>
      <c r="G6" s="15"/>
      <c r="H6" s="15">
        <f t="shared" si="1"/>
        <v>-200000000</v>
      </c>
      <c r="I6" s="7">
        <f>-200000000</f>
        <v>-200000000</v>
      </c>
      <c r="J6" s="15"/>
      <c r="K6" s="15">
        <f t="shared" si="2"/>
        <v>-200000000</v>
      </c>
    </row>
    <row r="7" spans="1:11" ht="78.75">
      <c r="A7" s="8" t="s">
        <v>9</v>
      </c>
      <c r="B7" s="9" t="s">
        <v>20</v>
      </c>
      <c r="C7" s="15">
        <v>149376000</v>
      </c>
      <c r="D7" s="15">
        <v>196794926</v>
      </c>
      <c r="E7" s="15">
        <f t="shared" si="0"/>
        <v>346170926</v>
      </c>
      <c r="F7" s="7">
        <v>153912000</v>
      </c>
      <c r="G7" s="15"/>
      <c r="H7" s="15">
        <f t="shared" si="1"/>
        <v>153912000</v>
      </c>
      <c r="I7" s="7">
        <v>159999000</v>
      </c>
      <c r="J7" s="15"/>
      <c r="K7" s="15">
        <f t="shared" si="2"/>
        <v>159999000</v>
      </c>
    </row>
    <row r="8" spans="1:11" ht="78.75">
      <c r="A8" s="8" t="s">
        <v>10</v>
      </c>
      <c r="B8" s="9" t="s">
        <v>21</v>
      </c>
      <c r="C8" s="15">
        <f>-92851044.7</f>
        <v>-92851044.7</v>
      </c>
      <c r="D8" s="15"/>
      <c r="E8" s="15">
        <f t="shared" si="0"/>
        <v>-92851044.7</v>
      </c>
      <c r="F8" s="7">
        <f>-204784460</f>
        <v>-204784460</v>
      </c>
      <c r="G8" s="15"/>
      <c r="H8" s="15">
        <f t="shared" si="1"/>
        <v>-204784460</v>
      </c>
      <c r="I8" s="7">
        <f>-164520996</f>
        <v>-164520996</v>
      </c>
      <c r="J8" s="15">
        <v>-19679493</v>
      </c>
      <c r="K8" s="15">
        <f t="shared" si="2"/>
        <v>-184200489</v>
      </c>
    </row>
    <row r="9" spans="1:11" ht="31.5">
      <c r="A9" s="8" t="s">
        <v>1</v>
      </c>
      <c r="B9" s="9" t="s">
        <v>7</v>
      </c>
      <c r="C9" s="15">
        <v>69768284.39</v>
      </c>
      <c r="D9" s="15"/>
      <c r="E9" s="15">
        <f t="shared" si="0"/>
        <v>69768284.39</v>
      </c>
      <c r="F9" s="7">
        <v>40000000</v>
      </c>
      <c r="G9" s="15"/>
      <c r="H9" s="15">
        <f t="shared" si="1"/>
        <v>40000000</v>
      </c>
      <c r="I9" s="7">
        <v>30000000</v>
      </c>
      <c r="J9" s="15"/>
      <c r="K9" s="15">
        <f t="shared" si="2"/>
        <v>30000000</v>
      </c>
    </row>
    <row r="10" spans="1:11" ht="63">
      <c r="A10" s="8" t="s">
        <v>11</v>
      </c>
      <c r="B10" s="9" t="s">
        <v>12</v>
      </c>
      <c r="C10" s="15">
        <v>66000</v>
      </c>
      <c r="D10" s="15"/>
      <c r="E10" s="15">
        <f t="shared" si="0"/>
        <v>66000</v>
      </c>
      <c r="F10" s="7"/>
      <c r="G10" s="15"/>
      <c r="H10" s="15"/>
      <c r="I10" s="7"/>
      <c r="J10" s="15"/>
      <c r="K10" s="15"/>
    </row>
    <row r="11" spans="1:11" ht="15.75">
      <c r="A11" s="10"/>
      <c r="B11" s="11" t="s">
        <v>8</v>
      </c>
      <c r="C11" s="16">
        <f>SUM(C5:C9,C10)</f>
        <v>257042702.64999998</v>
      </c>
      <c r="D11" s="16">
        <f>SUM(D5:D9,D10)</f>
        <v>193374275.16</v>
      </c>
      <c r="E11" s="16">
        <f t="shared" si="0"/>
        <v>450416977.80999994</v>
      </c>
      <c r="F11" s="16">
        <f>SUM(F5:F9,F10)</f>
        <v>224695000</v>
      </c>
      <c r="G11" s="16">
        <f>SUM(G5:G9,G10)</f>
        <v>0</v>
      </c>
      <c r="H11" s="16">
        <f t="shared" si="1"/>
        <v>224695000</v>
      </c>
      <c r="I11" s="16">
        <f>SUM(I5:I9,I10)</f>
        <v>222000000</v>
      </c>
      <c r="J11" s="16">
        <f>SUM(J5:J9,J10)</f>
        <v>0</v>
      </c>
      <c r="K11" s="16">
        <f t="shared" si="2"/>
        <v>222000000</v>
      </c>
    </row>
    <row r="12" spans="1:11" ht="18.75">
      <c r="A12" s="2"/>
      <c r="B12" s="2"/>
      <c r="E12" s="5"/>
      <c r="H12" s="5"/>
      <c r="K12" s="5"/>
    </row>
    <row r="13" spans="1:11" ht="18.75">
      <c r="A13" s="2"/>
      <c r="B13" s="2"/>
      <c r="E13" s="5"/>
      <c r="H13" s="5"/>
      <c r="K13" s="5"/>
    </row>
  </sheetData>
  <sheetProtection/>
  <mergeCells count="3">
    <mergeCell ref="A3:K3"/>
    <mergeCell ref="H1:K1"/>
    <mergeCell ref="C1:E1"/>
  </mergeCells>
  <printOptions/>
  <pageMargins left="0.29" right="0.2" top="0.61" bottom="0.57" header="0.36" footer="0.46"/>
  <pageSetup firstPageNumber="80" useFirstPageNumber="1" fitToHeight="1" fitToWidth="1"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2015-12-21T08:58:03Z</cp:lastPrinted>
  <dcterms:created xsi:type="dcterms:W3CDTF">2006-08-18T07:37:11Z</dcterms:created>
  <dcterms:modified xsi:type="dcterms:W3CDTF">2015-12-31T08:08:25Z</dcterms:modified>
  <cp:category/>
  <cp:version/>
  <cp:contentType/>
  <cp:contentStatus/>
</cp:coreProperties>
</file>